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Смета исполн " sheetId="4" r:id="rId1"/>
  </sheets>
  <calcPr calcId="125725"/>
</workbook>
</file>

<file path=xl/calcChain.xml><?xml version="1.0" encoding="utf-8"?>
<calcChain xmlns="http://schemas.openxmlformats.org/spreadsheetml/2006/main">
  <c r="D33" i="4"/>
  <c r="D34" s="1"/>
  <c r="D65"/>
  <c r="D56"/>
  <c r="D74" l="1"/>
</calcChain>
</file>

<file path=xl/sharedStrings.xml><?xml version="1.0" encoding="utf-8"?>
<sst xmlns="http://schemas.openxmlformats.org/spreadsheetml/2006/main" count="77" uniqueCount="69">
  <si>
    <t>СОГЛАСОВАНО: Правлением ОО БСА</t>
  </si>
  <si>
    <t>УТВЕРЖДЕНО: Советом  ОО БСА:</t>
  </si>
  <si>
    <t>НАИМЕНОВАНИЕ</t>
  </si>
  <si>
    <t>ДОХОДЫ</t>
  </si>
  <si>
    <t>Членские взносы</t>
  </si>
  <si>
    <t xml:space="preserve">Доходы от аренды помещений в РДА </t>
  </si>
  <si>
    <t>РАСХОДЫ</t>
  </si>
  <si>
    <t>Аренда ОО"БСА" помещения в ГХУ 105,5 кв.м.</t>
  </si>
  <si>
    <t>Аренда рекламного поля 0,84 кв.м.</t>
  </si>
  <si>
    <t xml:space="preserve">Налоги, сборы </t>
  </si>
  <si>
    <t>интернет, сайт</t>
  </si>
  <si>
    <t xml:space="preserve">                                                       </t>
  </si>
  <si>
    <t>Заработная плата работников ОО" БСА"</t>
  </si>
  <si>
    <t>Возмещение ТМ аренды, коммунальных услуг ЖРЭО</t>
  </si>
  <si>
    <t>Возмещение коммунальных услуг арендаторами РДА</t>
  </si>
  <si>
    <t>Возмещение коммунальных услуг  помещения на Машерова, 78</t>
  </si>
  <si>
    <t>Содержание автомобиля (топливо, техобслуживание, техосмотр)</t>
  </si>
  <si>
    <t>Доходы от аренды помещений  Машерова 78</t>
  </si>
  <si>
    <t>Коммунальные услуги - помещение по проспекту Машерова,78</t>
  </si>
  <si>
    <t>Затраты на ритуальные услуги , материальная помощь  со смертью</t>
  </si>
  <si>
    <t>Возмещение аренды, коммунальных услуг в ЖРЭО Творческими мастерскими</t>
  </si>
  <si>
    <t>Коммунальные услуги,электроэнергия, пожарная сигнализация, вода - здание дома архитекторов ул. К.Маркса,14</t>
  </si>
  <si>
    <t>комиссия банка</t>
  </si>
  <si>
    <t xml:space="preserve">Главный бухгалтер                                                                                                 Хацкевич О.В. </t>
  </si>
  <si>
    <t xml:space="preserve">арендаторы </t>
  </si>
  <si>
    <t xml:space="preserve">Творческие мастерские архитекторов </t>
  </si>
  <si>
    <t xml:space="preserve">БЕЛ РУБ. </t>
  </si>
  <si>
    <t>члены ОО "БСА"</t>
  </si>
  <si>
    <t>Общехозяйственные расходы  в том числе :</t>
  </si>
  <si>
    <t xml:space="preserve">Проценты банка </t>
  </si>
  <si>
    <t>банк</t>
  </si>
  <si>
    <t xml:space="preserve">Материальная помощь ветеранам , цветы </t>
  </si>
  <si>
    <t>канцтовары, хозтовары</t>
  </si>
  <si>
    <t>БЕЛ РУБ</t>
  </si>
  <si>
    <t>расчетный счет в бел. руб.</t>
  </si>
  <si>
    <t xml:space="preserve">ВСЕГО </t>
  </si>
  <si>
    <t>№ пп</t>
  </si>
  <si>
    <t xml:space="preserve">Доходы от аренды помещений в РДА проведения презентаций , семинаров , лекций     </t>
  </si>
  <si>
    <t xml:space="preserve">Источник финансирования </t>
  </si>
  <si>
    <t xml:space="preserve">Председатель ОО "БСА"                                                                                 Быковский О.М. </t>
  </si>
  <si>
    <t>расчетный счет в росс. руб.  -176283 RUB</t>
  </si>
  <si>
    <t>Доходы (накладные расходы  30%) за услуги выполненые  для творческих  мастерских по аренде , коммуннальным услугам</t>
  </si>
  <si>
    <t>Текущий ремонт дома архитектора</t>
  </si>
  <si>
    <t>Непредвиденные расходы (регистрация документов, электрон цифр подпись) прочие расходы ( командировочные расходы)</t>
  </si>
  <si>
    <t>расчетный счет в USD -3000 $</t>
  </si>
  <si>
    <t xml:space="preserve">заправка ремонт  ксерокса </t>
  </si>
  <si>
    <t xml:space="preserve">Примечание: </t>
  </si>
  <si>
    <t xml:space="preserve">банк </t>
  </si>
  <si>
    <t xml:space="preserve">спонсоры </t>
  </si>
  <si>
    <t>расчетный счет в USD - 3000$</t>
  </si>
  <si>
    <t xml:space="preserve">участники </t>
  </si>
  <si>
    <t>касса  бел.руб .</t>
  </si>
  <si>
    <t xml:space="preserve">Переоценка валюты </t>
  </si>
  <si>
    <t>Переходящие остатки денежных на 01.01.2025г. в т.ч. :</t>
  </si>
  <si>
    <t xml:space="preserve">касса бел.руб </t>
  </si>
  <si>
    <t>расчетный счет в росс. руб.    - 196941,77 RUB</t>
  </si>
  <si>
    <t>Исполнительная  смета  доходов  и  расходов  за  2024г.</t>
  </si>
  <si>
    <t xml:space="preserve">Республиканский конкурс дипломных  проектов </t>
  </si>
  <si>
    <t>Выставка к 80 -летию освобождения</t>
  </si>
  <si>
    <t>телефон связь</t>
  </si>
  <si>
    <t xml:space="preserve"> ПОСТУПЛЕНИЕ ДЕЖНЫХ СРЕДСТВ  В ТЕЧЕНИИ 2024Г.</t>
  </si>
  <si>
    <t xml:space="preserve">ИТОГО ИЗРАСХОДОВАНО В 2024г. </t>
  </si>
  <si>
    <t>ИТОГО переходящий  остаток  денежных средств на 01.01.2025г</t>
  </si>
  <si>
    <t>Переходящие остатки денежных на расчетных счетах на 01.01.2024г.          В т.ч. :</t>
  </si>
  <si>
    <t xml:space="preserve">Спонсорская помощь на  организацию выставки </t>
  </si>
  <si>
    <t>Возмещение налога за награду победителя Республиканского конкурса дипломных проектов</t>
  </si>
  <si>
    <t>Депозит  % по депозитному вкладу  рос руб</t>
  </si>
  <si>
    <t>протокол № 3 от 20.02.2025г.</t>
  </si>
  <si>
    <t xml:space="preserve">протокол №1 от  29.01.2025г.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</si>
</sst>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13" xfId="0" applyFont="1" applyBorder="1"/>
    <xf numFmtId="0" fontId="1" fillId="0" borderId="15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15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" xfId="0" applyFont="1" applyBorder="1"/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6" xfId="0" applyFont="1" applyBorder="1"/>
    <xf numFmtId="0" fontId="5" fillId="0" borderId="8" xfId="0" applyFont="1" applyBorder="1"/>
    <xf numFmtId="3" fontId="4" fillId="2" borderId="3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5" xfId="0" applyFont="1" applyBorder="1" applyAlignment="1">
      <alignment horizontal="center"/>
    </xf>
    <xf numFmtId="0" fontId="5" fillId="0" borderId="13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7" fillId="0" borderId="6" xfId="0" applyFont="1" applyBorder="1"/>
    <xf numFmtId="0" fontId="7" fillId="0" borderId="10" xfId="0" applyFont="1" applyBorder="1"/>
    <xf numFmtId="0" fontId="7" fillId="0" borderId="6" xfId="0" applyFont="1" applyBorder="1" applyAlignment="1"/>
    <xf numFmtId="0" fontId="7" fillId="0" borderId="5" xfId="0" applyFont="1" applyBorder="1"/>
    <xf numFmtId="0" fontId="6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4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7" fillId="0" borderId="11" xfId="0" applyFont="1" applyBorder="1"/>
    <xf numFmtId="0" fontId="6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/>
    <xf numFmtId="0" fontId="8" fillId="0" borderId="0" xfId="0" applyFont="1" applyBorder="1"/>
    <xf numFmtId="3" fontId="8" fillId="0" borderId="0" xfId="0" applyNumberFormat="1" applyFont="1" applyBorder="1"/>
    <xf numFmtId="0" fontId="5" fillId="0" borderId="8" xfId="0" applyFont="1" applyBorder="1" applyAlignment="1"/>
    <xf numFmtId="3" fontId="8" fillId="0" borderId="0" xfId="0" applyNumberFormat="1" applyFont="1"/>
    <xf numFmtId="3" fontId="6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3" fontId="7" fillId="0" borderId="9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3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7" fillId="0" borderId="4" xfId="0" applyFont="1" applyBorder="1"/>
    <xf numFmtId="0" fontId="7" fillId="0" borderId="12" xfId="0" applyFont="1" applyBorder="1"/>
    <xf numFmtId="0" fontId="8" fillId="0" borderId="1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5" fillId="0" borderId="1" xfId="0" applyFont="1" applyBorder="1" applyAlignment="1"/>
    <xf numFmtId="0" fontId="8" fillId="0" borderId="9" xfId="0" applyFont="1" applyBorder="1" applyAlignment="1"/>
    <xf numFmtId="0" fontId="6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1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7" fillId="0" borderId="11" xfId="0" applyFont="1" applyBorder="1" applyAlignment="1">
      <alignment horizontal="justify" wrapText="1"/>
    </xf>
    <xf numFmtId="0" fontId="5" fillId="0" borderId="14" xfId="0" applyFont="1" applyBorder="1" applyAlignment="1"/>
    <xf numFmtId="0" fontId="7" fillId="0" borderId="5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7" fillId="0" borderId="6" xfId="0" applyFont="1" applyBorder="1" applyAlignment="1">
      <alignment wrapText="1"/>
    </xf>
    <xf numFmtId="0" fontId="0" fillId="0" borderId="8" xfId="0" applyBorder="1" applyAlignment="1">
      <alignment wrapText="1"/>
    </xf>
    <xf numFmtId="0" fontId="7" fillId="0" borderId="6" xfId="0" applyFont="1" applyBorder="1" applyAlignment="1"/>
    <xf numFmtId="0" fontId="5" fillId="0" borderId="8" xfId="0" applyFont="1" applyBorder="1" applyAlignment="1"/>
    <xf numFmtId="0" fontId="4" fillId="0" borderId="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80"/>
  <sheetViews>
    <sheetView tabSelected="1" workbookViewId="0">
      <selection activeCell="B8" sqref="B8:B10"/>
    </sheetView>
  </sheetViews>
  <sheetFormatPr defaultRowHeight="15"/>
  <cols>
    <col min="1" max="1" width="6.42578125" style="68" customWidth="1"/>
    <col min="2" max="2" width="54" style="68" customWidth="1"/>
    <col min="3" max="3" width="19.42578125" style="68" customWidth="1"/>
    <col min="4" max="4" width="14" style="68" customWidth="1"/>
    <col min="5" max="16384" width="9.140625" style="68"/>
  </cols>
  <sheetData>
    <row r="3" spans="1:5">
      <c r="A3" s="4" t="s">
        <v>0</v>
      </c>
      <c r="B3" s="2"/>
      <c r="C3" s="2" t="s">
        <v>1</v>
      </c>
      <c r="D3" s="5"/>
      <c r="E3" s="69"/>
    </row>
    <row r="4" spans="1:5">
      <c r="A4" s="3" t="s">
        <v>68</v>
      </c>
      <c r="B4" s="1"/>
      <c r="C4" s="1" t="s">
        <v>67</v>
      </c>
      <c r="D4" s="6"/>
      <c r="E4" s="69"/>
    </row>
    <row r="5" spans="1:5" ht="15.75">
      <c r="A5" s="9"/>
      <c r="B5" s="10"/>
      <c r="C5" s="10"/>
      <c r="D5" s="11"/>
    </row>
    <row r="6" spans="1:5" ht="18.75">
      <c r="A6" s="9"/>
      <c r="B6" s="7" t="s">
        <v>56</v>
      </c>
      <c r="C6" s="10"/>
      <c r="D6" s="11"/>
    </row>
    <row r="7" spans="1:5" ht="15.75">
      <c r="A7" s="12"/>
      <c r="B7" s="13" t="s">
        <v>11</v>
      </c>
      <c r="C7" s="13"/>
      <c r="D7" s="14"/>
    </row>
    <row r="8" spans="1:5">
      <c r="A8" s="119" t="s">
        <v>36</v>
      </c>
      <c r="B8" s="112" t="s">
        <v>2</v>
      </c>
      <c r="C8" s="116" t="s">
        <v>38</v>
      </c>
      <c r="D8" s="112" t="s">
        <v>26</v>
      </c>
    </row>
    <row r="9" spans="1:5">
      <c r="A9" s="120"/>
      <c r="B9" s="114"/>
      <c r="C9" s="117"/>
      <c r="D9" s="114"/>
    </row>
    <row r="10" spans="1:5">
      <c r="A10" s="121"/>
      <c r="B10" s="115"/>
      <c r="C10" s="118"/>
      <c r="D10" s="115"/>
    </row>
    <row r="11" spans="1:5" ht="15.75">
      <c r="A11" s="18">
        <v>1</v>
      </c>
      <c r="B11" s="18">
        <v>2</v>
      </c>
      <c r="C11" s="19">
        <v>3</v>
      </c>
      <c r="D11" s="20">
        <v>4</v>
      </c>
    </row>
    <row r="12" spans="1:5" ht="15.75">
      <c r="A12" s="19"/>
      <c r="B12" s="21" t="s">
        <v>3</v>
      </c>
      <c r="C12" s="22"/>
      <c r="D12" s="23"/>
    </row>
    <row r="13" spans="1:5" ht="15.75">
      <c r="A13" s="24">
        <v>1</v>
      </c>
      <c r="B13" s="122" t="s">
        <v>63</v>
      </c>
      <c r="C13" s="123"/>
      <c r="D13" s="15"/>
    </row>
    <row r="14" spans="1:5" ht="15.75">
      <c r="A14" s="16"/>
      <c r="B14" s="124"/>
      <c r="C14" s="125"/>
      <c r="D14" s="25"/>
    </row>
    <row r="15" spans="1:5" ht="15.75">
      <c r="A15" s="16"/>
      <c r="B15" s="89" t="s">
        <v>34</v>
      </c>
      <c r="C15" s="10"/>
      <c r="D15" s="76">
        <v>25689</v>
      </c>
    </row>
    <row r="16" spans="1:5" ht="15.75">
      <c r="A16" s="16"/>
      <c r="B16" s="89" t="s">
        <v>54</v>
      </c>
      <c r="C16" s="10"/>
      <c r="D16" s="76">
        <v>6589</v>
      </c>
    </row>
    <row r="17" spans="1:6" ht="15.75">
      <c r="A17" s="16"/>
      <c r="B17" s="89" t="s">
        <v>40</v>
      </c>
      <c r="C17" s="10"/>
      <c r="D17" s="76">
        <v>6168</v>
      </c>
    </row>
    <row r="18" spans="1:6" ht="15.75">
      <c r="A18" s="17"/>
      <c r="B18" s="90" t="s">
        <v>49</v>
      </c>
      <c r="C18" s="10"/>
      <c r="D18" s="77">
        <v>9533</v>
      </c>
      <c r="F18" s="73"/>
    </row>
    <row r="19" spans="1:6" ht="15.75">
      <c r="A19" s="24">
        <v>2</v>
      </c>
      <c r="B19" s="42" t="s">
        <v>4</v>
      </c>
      <c r="C19" s="23" t="s">
        <v>27</v>
      </c>
      <c r="D19" s="78">
        <v>19883.900000000001</v>
      </c>
    </row>
    <row r="20" spans="1:6" ht="15.75">
      <c r="A20" s="27">
        <v>3</v>
      </c>
      <c r="B20" s="43" t="s">
        <v>5</v>
      </c>
      <c r="C20" s="44" t="s">
        <v>24</v>
      </c>
      <c r="D20" s="79">
        <v>51603.32</v>
      </c>
      <c r="E20" s="70"/>
      <c r="F20" s="70"/>
    </row>
    <row r="21" spans="1:6" ht="31.5">
      <c r="A21" s="28">
        <v>4</v>
      </c>
      <c r="B21" s="45" t="s">
        <v>37</v>
      </c>
      <c r="C21" s="44" t="s">
        <v>24</v>
      </c>
      <c r="D21" s="80">
        <v>9450</v>
      </c>
      <c r="E21" s="70"/>
      <c r="F21" s="70"/>
    </row>
    <row r="22" spans="1:6" ht="15.75">
      <c r="A22" s="29">
        <v>5</v>
      </c>
      <c r="B22" s="43" t="s">
        <v>17</v>
      </c>
      <c r="C22" s="44" t="s">
        <v>24</v>
      </c>
      <c r="D22" s="101">
        <v>1701.98</v>
      </c>
      <c r="E22" s="70"/>
      <c r="F22" s="70"/>
    </row>
    <row r="23" spans="1:6" ht="66" customHeight="1">
      <c r="A23" s="27">
        <v>6</v>
      </c>
      <c r="B23" s="46" t="s">
        <v>41</v>
      </c>
      <c r="C23" s="47" t="s">
        <v>25</v>
      </c>
      <c r="D23" s="102">
        <v>10600.29</v>
      </c>
      <c r="E23" s="71"/>
      <c r="F23" s="70"/>
    </row>
    <row r="24" spans="1:6" ht="15.75">
      <c r="A24" s="28">
        <v>7</v>
      </c>
      <c r="B24" s="48" t="s">
        <v>14</v>
      </c>
      <c r="C24" s="49" t="s">
        <v>24</v>
      </c>
      <c r="D24" s="81">
        <v>15923.01</v>
      </c>
      <c r="E24" s="70"/>
      <c r="F24" s="70"/>
    </row>
    <row r="25" spans="1:6" ht="37.5" customHeight="1">
      <c r="A25" s="27">
        <v>8</v>
      </c>
      <c r="B25" s="50" t="s">
        <v>15</v>
      </c>
      <c r="C25" s="51" t="s">
        <v>24</v>
      </c>
      <c r="D25" s="78">
        <v>1111.68</v>
      </c>
      <c r="E25" s="70"/>
      <c r="F25" s="70"/>
    </row>
    <row r="26" spans="1:6" ht="56.25" customHeight="1">
      <c r="A26" s="30">
        <v>9</v>
      </c>
      <c r="B26" s="52" t="s">
        <v>20</v>
      </c>
      <c r="C26" s="51" t="s">
        <v>25</v>
      </c>
      <c r="D26" s="81">
        <v>31909.03</v>
      </c>
      <c r="E26" s="70"/>
      <c r="F26" s="71"/>
    </row>
    <row r="27" spans="1:6" ht="15.75">
      <c r="A27" s="27">
        <v>10</v>
      </c>
      <c r="B27" s="59" t="s">
        <v>29</v>
      </c>
      <c r="C27" s="53" t="s">
        <v>30</v>
      </c>
      <c r="D27" s="82">
        <v>2.54</v>
      </c>
      <c r="E27" s="70"/>
      <c r="F27" s="70"/>
    </row>
    <row r="28" spans="1:6" ht="15.75">
      <c r="A28" s="27">
        <v>11</v>
      </c>
      <c r="B28" s="59" t="s">
        <v>52</v>
      </c>
      <c r="C28" s="53" t="s">
        <v>47</v>
      </c>
      <c r="D28" s="82">
        <v>142</v>
      </c>
      <c r="E28" s="70"/>
      <c r="F28" s="70"/>
    </row>
    <row r="29" spans="1:6" ht="15.75">
      <c r="A29" s="27">
        <v>12</v>
      </c>
      <c r="B29" s="59" t="s">
        <v>66</v>
      </c>
      <c r="C29" s="53" t="s">
        <v>30</v>
      </c>
      <c r="D29" s="82">
        <v>718.85</v>
      </c>
      <c r="E29" s="70"/>
      <c r="F29" s="70"/>
    </row>
    <row r="30" spans="1:6" ht="15.75">
      <c r="A30" s="27">
        <v>13</v>
      </c>
      <c r="B30" s="59" t="s">
        <v>64</v>
      </c>
      <c r="C30" s="53" t="s">
        <v>48</v>
      </c>
      <c r="D30" s="18">
        <v>1600</v>
      </c>
      <c r="E30" s="70"/>
      <c r="F30" s="70"/>
    </row>
    <row r="31" spans="1:6" ht="32.25" customHeight="1">
      <c r="A31" s="27">
        <v>14</v>
      </c>
      <c r="B31" s="109" t="s">
        <v>65</v>
      </c>
      <c r="C31" s="104" t="s">
        <v>50</v>
      </c>
      <c r="D31" s="105">
        <v>125.47</v>
      </c>
      <c r="E31" s="70"/>
      <c r="F31" s="70"/>
    </row>
    <row r="32" spans="1:6" ht="15.75">
      <c r="A32" s="27"/>
      <c r="E32" s="71"/>
      <c r="F32" s="70"/>
    </row>
    <row r="33" spans="1:7" ht="15.75">
      <c r="A33" s="58"/>
      <c r="B33" s="130" t="s">
        <v>60</v>
      </c>
      <c r="C33" s="131"/>
      <c r="D33" s="26">
        <f>D19+D20+D21+D22+D23+D24+D25+D26+D27+D30+D28+D29+D31</f>
        <v>144772.06999999998</v>
      </c>
      <c r="E33" s="71"/>
      <c r="F33" s="71"/>
      <c r="G33" s="73"/>
    </row>
    <row r="34" spans="1:7" ht="15.75">
      <c r="A34" s="58"/>
      <c r="C34" s="75" t="s">
        <v>35</v>
      </c>
      <c r="D34" s="26">
        <f>D33+D15+D17+D18+D16</f>
        <v>192751.06999999998</v>
      </c>
      <c r="E34" s="70"/>
      <c r="F34" s="71"/>
    </row>
    <row r="35" spans="1:7" ht="15.75">
      <c r="A35" s="58"/>
      <c r="C35" s="60"/>
      <c r="D35" s="88"/>
      <c r="E35" s="70"/>
      <c r="F35" s="71"/>
    </row>
    <row r="36" spans="1:7" ht="15.75">
      <c r="A36" s="58"/>
      <c r="C36" s="60"/>
      <c r="D36" s="88"/>
      <c r="E36" s="70"/>
      <c r="F36" s="71"/>
    </row>
    <row r="37" spans="1:7" ht="15.75">
      <c r="A37" s="58"/>
      <c r="C37" s="60"/>
      <c r="D37" s="88"/>
      <c r="E37" s="70"/>
      <c r="F37" s="71"/>
    </row>
    <row r="38" spans="1:7" ht="15.75">
      <c r="A38" s="58"/>
      <c r="C38" s="60"/>
      <c r="D38" s="88"/>
      <c r="E38" s="70"/>
      <c r="F38" s="71"/>
    </row>
    <row r="39" spans="1:7" ht="15.75">
      <c r="A39" s="58"/>
      <c r="C39" s="60"/>
      <c r="D39" s="88"/>
      <c r="E39" s="70"/>
      <c r="F39" s="71"/>
    </row>
    <row r="40" spans="1:7" ht="15.75">
      <c r="A40" s="58"/>
      <c r="C40" s="60"/>
      <c r="D40" s="88"/>
      <c r="E40" s="70"/>
      <c r="F40" s="71"/>
    </row>
    <row r="41" spans="1:7" ht="15.75">
      <c r="A41" s="58"/>
      <c r="C41" s="60"/>
      <c r="D41" s="88"/>
      <c r="E41" s="70"/>
      <c r="F41" s="71"/>
    </row>
    <row r="42" spans="1:7" ht="15.75">
      <c r="A42" s="58"/>
      <c r="C42" s="60"/>
      <c r="D42" s="88"/>
      <c r="E42" s="70"/>
      <c r="F42" s="71"/>
    </row>
    <row r="43" spans="1:7" ht="15.75">
      <c r="A43" s="58"/>
      <c r="B43" s="10"/>
      <c r="C43" s="10"/>
      <c r="D43" s="10"/>
      <c r="E43" s="70"/>
      <c r="F43" s="71"/>
    </row>
    <row r="44" spans="1:7" ht="15.75">
      <c r="A44" s="27" t="s">
        <v>36</v>
      </c>
      <c r="B44" s="31" t="s">
        <v>6</v>
      </c>
      <c r="C44" s="34"/>
      <c r="D44" s="27" t="s">
        <v>33</v>
      </c>
      <c r="E44" s="70"/>
      <c r="F44" s="70"/>
    </row>
    <row r="45" spans="1:7" ht="52.5" customHeight="1">
      <c r="A45" s="32">
        <v>1</v>
      </c>
      <c r="B45" s="126" t="s">
        <v>21</v>
      </c>
      <c r="C45" s="127"/>
      <c r="D45" s="83">
        <v>31592.37</v>
      </c>
      <c r="E45" s="70"/>
      <c r="F45" s="70"/>
    </row>
    <row r="46" spans="1:7" ht="18.75" customHeight="1">
      <c r="A46" s="91">
        <v>2</v>
      </c>
      <c r="B46" s="94" t="s">
        <v>42</v>
      </c>
      <c r="C46" s="95"/>
      <c r="D46" s="93"/>
      <c r="E46" s="70"/>
      <c r="F46" s="70"/>
    </row>
    <row r="47" spans="1:7" ht="15.75">
      <c r="A47" s="24">
        <v>3</v>
      </c>
      <c r="B47" s="96" t="s">
        <v>7</v>
      </c>
      <c r="C47" s="41"/>
      <c r="D47" s="84">
        <v>33454.06</v>
      </c>
      <c r="E47" s="70"/>
      <c r="F47" s="70"/>
    </row>
    <row r="48" spans="1:7" ht="15.75">
      <c r="A48" s="17"/>
      <c r="B48" s="97" t="s">
        <v>8</v>
      </c>
      <c r="C48" s="14"/>
      <c r="D48" s="106">
        <v>399.58</v>
      </c>
      <c r="E48" s="70"/>
      <c r="F48" s="70"/>
    </row>
    <row r="49" spans="1:7" ht="15.75">
      <c r="A49" s="16">
        <v>4</v>
      </c>
      <c r="B49" s="128" t="s">
        <v>13</v>
      </c>
      <c r="C49" s="129"/>
      <c r="D49" s="81">
        <v>32835.53</v>
      </c>
      <c r="E49" s="71"/>
      <c r="F49" s="70"/>
    </row>
    <row r="50" spans="1:7" ht="23.25" customHeight="1">
      <c r="A50" s="24">
        <v>5</v>
      </c>
      <c r="B50" s="136" t="s">
        <v>18</v>
      </c>
      <c r="C50" s="137"/>
      <c r="D50" s="81">
        <v>1649.9</v>
      </c>
      <c r="E50" s="71"/>
      <c r="F50" s="70"/>
    </row>
    <row r="51" spans="1:7" ht="15.75">
      <c r="A51" s="24">
        <v>6</v>
      </c>
      <c r="B51" s="140" t="s">
        <v>9</v>
      </c>
      <c r="C51" s="141"/>
      <c r="D51" s="81">
        <v>24702.85</v>
      </c>
      <c r="E51" s="70"/>
      <c r="F51" s="70"/>
      <c r="G51" s="73"/>
    </row>
    <row r="52" spans="1:7" ht="15.75">
      <c r="A52" s="27">
        <v>7</v>
      </c>
      <c r="B52" s="140" t="s">
        <v>12</v>
      </c>
      <c r="C52" s="141"/>
      <c r="D52" s="78">
        <v>24030.04</v>
      </c>
      <c r="E52" s="70"/>
      <c r="F52" s="70"/>
    </row>
    <row r="53" spans="1:7" ht="15.75">
      <c r="A53" s="17">
        <v>8</v>
      </c>
      <c r="B53" s="56" t="s">
        <v>31</v>
      </c>
      <c r="C53" s="72"/>
      <c r="D53" s="77">
        <v>400</v>
      </c>
      <c r="E53" s="70"/>
      <c r="F53" s="70"/>
    </row>
    <row r="54" spans="1:7" ht="15.75">
      <c r="A54" s="17">
        <v>9</v>
      </c>
      <c r="B54" s="140" t="s">
        <v>19</v>
      </c>
      <c r="C54" s="141"/>
      <c r="D54" s="85">
        <v>95.94</v>
      </c>
      <c r="E54" s="70"/>
      <c r="F54" s="70"/>
    </row>
    <row r="55" spans="1:7" ht="30.75" customHeight="1">
      <c r="A55" s="27">
        <v>10</v>
      </c>
      <c r="B55" s="138" t="s">
        <v>43</v>
      </c>
      <c r="C55" s="139"/>
      <c r="D55" s="86">
        <v>1395</v>
      </c>
      <c r="E55" s="70"/>
      <c r="F55" s="70"/>
    </row>
    <row r="56" spans="1:7" ht="15.75">
      <c r="A56" s="24">
        <v>11</v>
      </c>
      <c r="B56" s="57" t="s">
        <v>28</v>
      </c>
      <c r="C56" s="41"/>
      <c r="D56" s="87">
        <f>SUM(C57:C61)</f>
        <v>8874.93</v>
      </c>
      <c r="E56" s="70"/>
      <c r="F56" s="70"/>
    </row>
    <row r="57" spans="1:7" ht="15.75">
      <c r="A57" s="16"/>
      <c r="B57" s="9" t="s">
        <v>32</v>
      </c>
      <c r="C57" s="36">
        <v>873.41</v>
      </c>
      <c r="D57" s="37"/>
      <c r="E57" s="71"/>
      <c r="F57" s="70"/>
    </row>
    <row r="58" spans="1:7" ht="15.75">
      <c r="A58" s="16"/>
      <c r="B58" s="9" t="s">
        <v>22</v>
      </c>
      <c r="C58" s="107">
        <v>1408</v>
      </c>
      <c r="D58" s="38"/>
      <c r="E58" s="70"/>
      <c r="F58" s="70"/>
    </row>
    <row r="59" spans="1:7" ht="15.75">
      <c r="A59" s="16"/>
      <c r="B59" s="9" t="s">
        <v>10</v>
      </c>
      <c r="C59" s="36">
        <v>4384.54</v>
      </c>
      <c r="D59" s="37"/>
      <c r="E59" s="70"/>
      <c r="F59" s="70"/>
    </row>
    <row r="60" spans="1:7" ht="15.75">
      <c r="A60" s="16"/>
      <c r="B60" s="9" t="s">
        <v>45</v>
      </c>
      <c r="C60" s="36">
        <v>155</v>
      </c>
      <c r="D60" s="37"/>
      <c r="E60" s="70"/>
      <c r="F60" s="71"/>
    </row>
    <row r="61" spans="1:7" ht="15.75">
      <c r="A61" s="16"/>
      <c r="B61" s="39" t="s">
        <v>59</v>
      </c>
      <c r="C61" s="103">
        <v>2053.98</v>
      </c>
      <c r="D61" s="37"/>
      <c r="E61" s="70"/>
      <c r="F61" s="70"/>
    </row>
    <row r="62" spans="1:7" ht="27" customHeight="1">
      <c r="A62" s="24">
        <v>12</v>
      </c>
      <c r="B62" s="134" t="s">
        <v>16</v>
      </c>
      <c r="C62" s="135"/>
      <c r="D62" s="86">
        <v>1213.27</v>
      </c>
      <c r="E62" s="70"/>
      <c r="F62" s="70"/>
    </row>
    <row r="63" spans="1:7" ht="30.75" customHeight="1">
      <c r="A63" s="27">
        <v>13</v>
      </c>
      <c r="B63" s="136" t="s">
        <v>58</v>
      </c>
      <c r="C63" s="137"/>
      <c r="D63" s="86">
        <v>1080</v>
      </c>
    </row>
    <row r="64" spans="1:7" ht="15.75">
      <c r="A64" s="29">
        <v>14</v>
      </c>
      <c r="B64" s="54" t="s">
        <v>57</v>
      </c>
      <c r="C64" s="34"/>
      <c r="D64" s="78">
        <v>1687.27</v>
      </c>
      <c r="G64" s="73"/>
    </row>
    <row r="65" spans="1:9" ht="15.75">
      <c r="A65" s="40"/>
      <c r="B65" s="33"/>
      <c r="C65" s="64" t="s">
        <v>61</v>
      </c>
      <c r="D65" s="35">
        <f>D45+D47+D48+D49+D50+D51+D52+D53+D54+D55+D56+D62+D63+D64</f>
        <v>163410.73999999996</v>
      </c>
      <c r="E65" s="73"/>
      <c r="F65" s="73"/>
    </row>
    <row r="66" spans="1:9" ht="15.75">
      <c r="A66" s="63"/>
      <c r="B66" s="8"/>
      <c r="C66" s="61"/>
      <c r="D66" s="62"/>
      <c r="E66" s="73"/>
      <c r="F66" s="73"/>
      <c r="G66" s="73"/>
      <c r="I66" s="73"/>
    </row>
    <row r="67" spans="1:9" ht="15.75">
      <c r="A67" s="63"/>
      <c r="B67" s="8"/>
      <c r="C67" s="61"/>
      <c r="D67" s="62"/>
      <c r="E67" s="73"/>
      <c r="F67" s="73"/>
      <c r="G67" s="73"/>
    </row>
    <row r="68" spans="1:9">
      <c r="A68" s="112">
        <v>16</v>
      </c>
      <c r="B68" s="142" t="s">
        <v>53</v>
      </c>
      <c r="C68" s="143"/>
      <c r="D68" s="110"/>
      <c r="F68" s="73"/>
      <c r="G68" s="73"/>
    </row>
    <row r="69" spans="1:9">
      <c r="A69" s="113"/>
      <c r="B69" s="144"/>
      <c r="C69" s="145"/>
      <c r="D69" s="111"/>
      <c r="F69" s="73"/>
      <c r="G69" s="73"/>
    </row>
    <row r="70" spans="1:9" ht="15.75">
      <c r="A70" s="100"/>
      <c r="B70" s="98" t="s">
        <v>51</v>
      </c>
      <c r="C70" s="99"/>
      <c r="D70" s="108">
        <v>2263.36</v>
      </c>
      <c r="F70" s="73"/>
      <c r="G70" s="73"/>
    </row>
    <row r="71" spans="1:9" ht="15.75">
      <c r="A71" s="16"/>
      <c r="B71" s="55" t="s">
        <v>34</v>
      </c>
      <c r="C71" s="11"/>
      <c r="D71" s="76">
        <v>10061.08</v>
      </c>
      <c r="F71" s="73"/>
      <c r="G71" s="73"/>
    </row>
    <row r="72" spans="1:9" ht="15.75">
      <c r="A72" s="16"/>
      <c r="B72" s="55" t="s">
        <v>55</v>
      </c>
      <c r="C72" s="11"/>
      <c r="D72" s="76">
        <v>6595.18</v>
      </c>
      <c r="E72" s="73"/>
      <c r="F72" s="73"/>
      <c r="I72" s="73"/>
    </row>
    <row r="73" spans="1:9" ht="15.75">
      <c r="A73" s="17"/>
      <c r="B73" s="65" t="s">
        <v>44</v>
      </c>
      <c r="C73" s="14"/>
      <c r="D73" s="77">
        <v>10420.5</v>
      </c>
      <c r="E73" s="73"/>
      <c r="F73" s="73"/>
      <c r="G73" s="73"/>
      <c r="H73" s="73"/>
      <c r="I73" s="73"/>
    </row>
    <row r="74" spans="1:9" ht="15.75">
      <c r="A74" s="10"/>
      <c r="B74" s="132" t="s">
        <v>62</v>
      </c>
      <c r="C74" s="133"/>
      <c r="D74" s="74">
        <f>D71+D72+D73+D70</f>
        <v>29340.120000000003</v>
      </c>
      <c r="F74" s="73"/>
      <c r="H74" s="73"/>
    </row>
    <row r="75" spans="1:9" ht="15.75">
      <c r="A75" s="67"/>
      <c r="B75" s="67"/>
      <c r="C75" s="67"/>
      <c r="D75" s="67"/>
      <c r="F75" s="73"/>
      <c r="I75" s="73"/>
    </row>
    <row r="76" spans="1:9">
      <c r="A76" s="92" t="s">
        <v>46</v>
      </c>
      <c r="B76" s="92"/>
      <c r="C76" s="92"/>
      <c r="D76" s="92"/>
    </row>
    <row r="77" spans="1:9" ht="15.75">
      <c r="A77" s="67"/>
      <c r="B77" s="67"/>
      <c r="C77" s="67"/>
      <c r="D77" s="67"/>
      <c r="F77" s="73"/>
    </row>
    <row r="78" spans="1:9" ht="15.75">
      <c r="A78" s="66" t="s">
        <v>39</v>
      </c>
      <c r="B78" s="67"/>
      <c r="C78" s="67"/>
      <c r="D78" s="67"/>
    </row>
    <row r="79" spans="1:9" ht="15.75">
      <c r="A79" s="67"/>
      <c r="B79" s="67"/>
      <c r="C79" s="67"/>
      <c r="D79" s="67"/>
    </row>
    <row r="80" spans="1:9" ht="15.75">
      <c r="A80" s="66" t="s">
        <v>23</v>
      </c>
      <c r="B80" s="67"/>
      <c r="C80" s="67"/>
      <c r="D80" s="67"/>
    </row>
  </sheetData>
  <mergeCells count="19">
    <mergeCell ref="B74:C74"/>
    <mergeCell ref="B62:C62"/>
    <mergeCell ref="B63:C63"/>
    <mergeCell ref="B55:C55"/>
    <mergeCell ref="B50:C50"/>
    <mergeCell ref="B51:C51"/>
    <mergeCell ref="B52:C52"/>
    <mergeCell ref="B54:C54"/>
    <mergeCell ref="B68:C69"/>
    <mergeCell ref="D68:D69"/>
    <mergeCell ref="A68:A69"/>
    <mergeCell ref="B8:B10"/>
    <mergeCell ref="C8:C10"/>
    <mergeCell ref="A8:A10"/>
    <mergeCell ref="D8:D10"/>
    <mergeCell ref="B13:C14"/>
    <mergeCell ref="B45:C45"/>
    <mergeCell ref="B49:C49"/>
    <mergeCell ref="B33:C33"/>
  </mergeCells>
  <pageMargins left="0.11811023622047245" right="0" top="0.74803149606299213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исполн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2025-03-03T08:40:11Z</dcterms:modified>
</cp:coreProperties>
</file>